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0" windowWidth="15600" windowHeight="8070" activeTab="1"/>
  </bookViews>
  <sheets>
    <sheet name="InformeAcadémico" sheetId="1" r:id="rId1"/>
    <sheet name="FacturaFlores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21" i="2" l="1"/>
  <c r="G20" i="2"/>
  <c r="G19" i="2"/>
  <c r="G18" i="2"/>
  <c r="G17" i="2"/>
  <c r="G7" i="2"/>
  <c r="G8" i="2"/>
  <c r="G9" i="2"/>
  <c r="G10" i="2"/>
  <c r="G11" i="2"/>
  <c r="G12" i="2"/>
  <c r="G13" i="2"/>
  <c r="G14" i="2"/>
  <c r="G15" i="2"/>
  <c r="G6" i="2"/>
  <c r="F7" i="2"/>
  <c r="F8" i="2"/>
  <c r="F9" i="2"/>
  <c r="F10" i="2"/>
  <c r="F11" i="2"/>
  <c r="F12" i="2"/>
  <c r="F13" i="2"/>
  <c r="F14" i="2"/>
  <c r="F15" i="2"/>
  <c r="F6" i="2"/>
</calcChain>
</file>

<file path=xl/sharedStrings.xml><?xml version="1.0" encoding="utf-8"?>
<sst xmlns="http://schemas.openxmlformats.org/spreadsheetml/2006/main" count="209" uniqueCount="145">
  <si>
    <t>Registro Control Notas Etudiante Universidad</t>
  </si>
  <si>
    <t>Nombres</t>
  </si>
  <si>
    <t>Código</t>
  </si>
  <si>
    <t>Materias</t>
  </si>
  <si>
    <t>Español</t>
  </si>
  <si>
    <t>N1</t>
  </si>
  <si>
    <t>N2</t>
  </si>
  <si>
    <t>N3</t>
  </si>
  <si>
    <t>Nf</t>
  </si>
  <si>
    <t>Sociales</t>
  </si>
  <si>
    <t>Arimética</t>
  </si>
  <si>
    <t>Filosofía</t>
  </si>
  <si>
    <t>Biología</t>
  </si>
  <si>
    <t>Arismendi</t>
  </si>
  <si>
    <t>Ortega</t>
  </si>
  <si>
    <t>Maria</t>
  </si>
  <si>
    <t>Jose</t>
  </si>
  <si>
    <t>Alzate</t>
  </si>
  <si>
    <t>Ochoa</t>
  </si>
  <si>
    <t>Julián</t>
  </si>
  <si>
    <t>Andrés</t>
  </si>
  <si>
    <t>Bedoya</t>
  </si>
  <si>
    <t>Montoya</t>
  </si>
  <si>
    <t>Andres</t>
  </si>
  <si>
    <t>Camilo</t>
  </si>
  <si>
    <t>Zapata</t>
  </si>
  <si>
    <t>Urrea</t>
  </si>
  <si>
    <t>Camila</t>
  </si>
  <si>
    <t>Oliveros</t>
  </si>
  <si>
    <t>Sofia</t>
  </si>
  <si>
    <t xml:space="preserve">Salazar </t>
  </si>
  <si>
    <t>Aguirre</t>
  </si>
  <si>
    <t>Juan</t>
  </si>
  <si>
    <t>José</t>
  </si>
  <si>
    <t>Pérez</t>
  </si>
  <si>
    <t>García</t>
  </si>
  <si>
    <t>Guadalupe</t>
  </si>
  <si>
    <t>Carrascal</t>
  </si>
  <si>
    <t>Uribe</t>
  </si>
  <si>
    <t>Santiago</t>
  </si>
  <si>
    <t>Múnera</t>
  </si>
  <si>
    <t>Castañeda</t>
  </si>
  <si>
    <t>Dubez</t>
  </si>
  <si>
    <t>Díaz</t>
  </si>
  <si>
    <t>Figueroa</t>
  </si>
  <si>
    <t>Panplona</t>
  </si>
  <si>
    <t>Marín</t>
  </si>
  <si>
    <t>Muñoz</t>
  </si>
  <si>
    <t>Otálvaro</t>
  </si>
  <si>
    <t>Murillo</t>
  </si>
  <si>
    <t>Jaramillo</t>
  </si>
  <si>
    <t>Arredondo</t>
  </si>
  <si>
    <t>Rivas</t>
  </si>
  <si>
    <t>Valencia</t>
  </si>
  <si>
    <t>Varela</t>
  </si>
  <si>
    <t>Giraldo</t>
  </si>
  <si>
    <t>Salazar</t>
  </si>
  <si>
    <t>Villalobos</t>
  </si>
  <si>
    <t xml:space="preserve">Villa </t>
  </si>
  <si>
    <t>Betancur</t>
  </si>
  <si>
    <t>Felipe</t>
  </si>
  <si>
    <t>Silvera</t>
  </si>
  <si>
    <t>Álvarez</t>
  </si>
  <si>
    <t>Tellez</t>
  </si>
  <si>
    <t>Calle</t>
  </si>
  <si>
    <t>Henao</t>
  </si>
  <si>
    <t>Castaño</t>
  </si>
  <si>
    <t>Posada</t>
  </si>
  <si>
    <t>Fernarda</t>
  </si>
  <si>
    <t>Alejandro</t>
  </si>
  <si>
    <t>Mario</t>
  </si>
  <si>
    <t>Alejo</t>
  </si>
  <si>
    <t>Andrea</t>
  </si>
  <si>
    <t>Valeria</t>
  </si>
  <si>
    <t>Linda</t>
  </si>
  <si>
    <t>Daniela</t>
  </si>
  <si>
    <t>Sara</t>
  </si>
  <si>
    <t>María</t>
  </si>
  <si>
    <t>Leandro</t>
  </si>
  <si>
    <t>Anival</t>
  </si>
  <si>
    <t>Ximena</t>
  </si>
  <si>
    <t>Mateo</t>
  </si>
  <si>
    <t>Estiven</t>
  </si>
  <si>
    <t>Daniel</t>
  </si>
  <si>
    <t xml:space="preserve">Fabian </t>
  </si>
  <si>
    <t>De Jesus</t>
  </si>
  <si>
    <t>Alexis</t>
  </si>
  <si>
    <t>Isabel</t>
  </si>
  <si>
    <t>Niña</t>
  </si>
  <si>
    <t>Pablo</t>
  </si>
  <si>
    <t>Natalia</t>
  </si>
  <si>
    <t>Valery</t>
  </si>
  <si>
    <t>Ángel</t>
  </si>
  <si>
    <t>Angélica</t>
  </si>
  <si>
    <t>Ziomara</t>
  </si>
  <si>
    <t>Violeta</t>
  </si>
  <si>
    <t>Tulipán</t>
  </si>
  <si>
    <t>Orquídea</t>
  </si>
  <si>
    <t>Margarita</t>
  </si>
  <si>
    <t>Rosa</t>
  </si>
  <si>
    <t>Girasol</t>
  </si>
  <si>
    <t>Jazmín</t>
  </si>
  <si>
    <t>TOTAL</t>
  </si>
  <si>
    <t>DESCUENTO</t>
  </si>
  <si>
    <t>PRECIO</t>
  </si>
  <si>
    <t>COLOR</t>
  </si>
  <si>
    <t>NOMBRE</t>
  </si>
  <si>
    <t xml:space="preserve">FACTURA DE FLORES </t>
  </si>
  <si>
    <t>Gardenia</t>
  </si>
  <si>
    <t>Blanco</t>
  </si>
  <si>
    <t>Morado</t>
  </si>
  <si>
    <t>Petunia</t>
  </si>
  <si>
    <t>Rosado</t>
  </si>
  <si>
    <t>Amarillo</t>
  </si>
  <si>
    <t>Naranja</t>
  </si>
  <si>
    <t>Hortencia</t>
  </si>
  <si>
    <t>Azúl</t>
  </si>
  <si>
    <t xml:space="preserve">                                                                                 Materias</t>
  </si>
  <si>
    <t>Nombre</t>
  </si>
  <si>
    <t>Color</t>
  </si>
  <si>
    <t>Descuento</t>
  </si>
  <si>
    <t>Blanca</t>
  </si>
  <si>
    <t>Morada</t>
  </si>
  <si>
    <t>Pensamiento</t>
  </si>
  <si>
    <t>Amarilla</t>
  </si>
  <si>
    <t>Dondiego</t>
  </si>
  <si>
    <t>Rosada</t>
  </si>
  <si>
    <t>Còdigo</t>
  </si>
  <si>
    <t>REF2</t>
  </si>
  <si>
    <t>REF3</t>
  </si>
  <si>
    <t>REF4</t>
  </si>
  <si>
    <t>REF5</t>
  </si>
  <si>
    <t>REF6</t>
  </si>
  <si>
    <t>REF7</t>
  </si>
  <si>
    <t>REF8</t>
  </si>
  <si>
    <t>REF9</t>
  </si>
  <si>
    <t>REF10</t>
  </si>
  <si>
    <t>REF1</t>
  </si>
  <si>
    <t>Descuento %</t>
  </si>
  <si>
    <t>Precio $</t>
  </si>
  <si>
    <t>TOTAL $</t>
  </si>
  <si>
    <t>MAXIMO DEL PRECIO</t>
  </si>
  <si>
    <t>MINIMO DEL PRECIO</t>
  </si>
  <si>
    <t>NUMERO DE PRECIOS</t>
  </si>
  <si>
    <t>PROMEDIO DE PRECIOS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</si>
</sst>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_);[Red]\(&quot;$&quot;\ #,##0\)"/>
  </numFmts>
  <fonts count="3" x14ac:knownFonts="1"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FF8001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/>
    <xf numFmtId="0" fontId="0" fillId="0" borderId="0" xfId="0" applyAlignmen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0" fillId="6" borderId="0" xfId="0" applyFill="1" applyAlignment="1">
      <alignment horizontal="center"/>
    </xf>
    <xf numFmtId="0" fontId="0" fillId="6" borderId="0" xfId="0" applyFill="1"/>
    <xf numFmtId="0" fontId="0" fillId="4" borderId="0" xfId="0" applyFill="1"/>
    <xf numFmtId="0" fontId="0" fillId="7" borderId="0" xfId="0" applyFill="1" applyAlignment="1">
      <alignment horizontal="center"/>
    </xf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2" borderId="0" xfId="0" applyFill="1" applyAlignment="1">
      <alignment horizontal="center"/>
    </xf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1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2" fillId="20" borderId="0" xfId="0" applyFont="1" applyFill="1"/>
    <xf numFmtId="0" fontId="2" fillId="18" borderId="0" xfId="0" applyFont="1" applyFill="1"/>
    <xf numFmtId="0" fontId="2" fillId="16" borderId="0" xfId="0" applyFont="1" applyFill="1"/>
    <xf numFmtId="0" fontId="0" fillId="21" borderId="0" xfId="0" applyFill="1"/>
    <xf numFmtId="0" fontId="0" fillId="22" borderId="0" xfId="0" applyFill="1"/>
    <xf numFmtId="3" fontId="0" fillId="23" borderId="0" xfId="0" applyNumberFormat="1" applyFill="1"/>
    <xf numFmtId="0" fontId="0" fillId="24" borderId="0" xfId="0" applyFill="1"/>
    <xf numFmtId="0" fontId="1" fillId="20" borderId="0" xfId="1" applyFill="1" applyBorder="1" applyAlignment="1">
      <alignment horizontal="center"/>
    </xf>
    <xf numFmtId="0" fontId="0" fillId="0" borderId="0" xfId="0" applyNumberFormat="1"/>
    <xf numFmtId="0" fontId="0" fillId="21" borderId="0" xfId="0" applyFill="1" applyAlignment="1">
      <alignment horizontal="center"/>
    </xf>
    <xf numFmtId="0" fontId="0" fillId="24" borderId="0" xfId="0" applyFill="1" applyAlignment="1">
      <alignment horizontal="center"/>
    </xf>
    <xf numFmtId="0" fontId="0" fillId="21" borderId="0" xfId="0" applyFill="1" applyAlignment="1"/>
  </cellXfs>
  <cellStyles count="2">
    <cellStyle name="Celda vinculada" xfId="1" builtinId="24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  <color rgb="FFCCFFFF"/>
      <color rgb="FFFF99CC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opLeftCell="A4" zoomScale="90" zoomScaleNormal="90" workbookViewId="0">
      <selection activeCell="N10" sqref="N10"/>
    </sheetView>
  </sheetViews>
  <sheetFormatPr baseColWidth="10" defaultRowHeight="15" x14ac:dyDescent="0.25"/>
  <cols>
    <col min="6" max="6" width="4.28515625" customWidth="1"/>
    <col min="7" max="7" width="4.42578125" customWidth="1"/>
    <col min="8" max="8" width="4.5703125" customWidth="1"/>
    <col min="9" max="9" width="4.140625" customWidth="1"/>
    <col min="10" max="10" width="4.42578125" customWidth="1"/>
    <col min="11" max="11" width="4.28515625" customWidth="1"/>
    <col min="12" max="12" width="4.140625" customWidth="1"/>
    <col min="13" max="13" width="4.28515625" customWidth="1"/>
    <col min="14" max="14" width="4.140625" customWidth="1"/>
    <col min="15" max="15" width="4.28515625" customWidth="1"/>
    <col min="16" max="16" width="5" customWidth="1"/>
    <col min="17" max="17" width="4.42578125" customWidth="1"/>
    <col min="18" max="20" width="4.28515625" customWidth="1"/>
    <col min="21" max="23" width="4.42578125" customWidth="1"/>
    <col min="24" max="24" width="4.28515625" customWidth="1"/>
    <col min="25" max="25" width="4.140625" customWidth="1"/>
  </cols>
  <sheetData>
    <row r="1" spans="1:2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23"/>
      <c r="U1" s="23"/>
      <c r="V1" s="23"/>
      <c r="W1" s="23"/>
      <c r="X1" s="23"/>
      <c r="Y1" s="23"/>
    </row>
    <row r="2" spans="1:25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23"/>
      <c r="U2" s="23"/>
      <c r="V2" s="23"/>
      <c r="W2" s="23"/>
      <c r="X2" s="23"/>
      <c r="Y2" s="23"/>
    </row>
    <row r="3" spans="1:25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23"/>
      <c r="U3" s="23"/>
      <c r="V3" s="23"/>
      <c r="W3" s="23"/>
      <c r="X3" s="23"/>
      <c r="Y3" s="23"/>
    </row>
    <row r="4" spans="1:25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23"/>
      <c r="U4" s="23"/>
      <c r="V4" s="23"/>
      <c r="W4" s="23"/>
      <c r="X4" s="23"/>
      <c r="Y4" s="23"/>
    </row>
    <row r="5" spans="1:2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3"/>
      <c r="U5" s="23"/>
      <c r="V5" s="23"/>
      <c r="W5" s="23"/>
      <c r="X5" s="23"/>
      <c r="Y5" s="23"/>
    </row>
    <row r="6" spans="1:25" x14ac:dyDescent="0.25">
      <c r="A6" s="33"/>
      <c r="B6" s="33"/>
      <c r="C6" s="33"/>
      <c r="D6" s="33"/>
      <c r="E6" s="34" t="s">
        <v>117</v>
      </c>
      <c r="F6" s="35" t="s">
        <v>3</v>
      </c>
      <c r="G6" s="35"/>
      <c r="H6" s="35"/>
      <c r="I6" s="35"/>
      <c r="J6" s="35"/>
      <c r="K6" s="34"/>
      <c r="L6" s="34"/>
      <c r="M6" s="34"/>
      <c r="N6" s="34"/>
      <c r="O6" s="34"/>
      <c r="P6" s="34"/>
      <c r="Q6" s="34"/>
      <c r="R6" s="34"/>
      <c r="S6" s="34"/>
      <c r="T6" s="24"/>
      <c r="U6" s="24"/>
      <c r="V6" s="24"/>
      <c r="W6" s="24"/>
      <c r="X6" s="24"/>
      <c r="Y6" s="24"/>
    </row>
    <row r="7" spans="1:25" x14ac:dyDescent="0.25">
      <c r="A7" s="32" t="s">
        <v>1</v>
      </c>
      <c r="B7" s="32"/>
      <c r="C7" s="32"/>
      <c r="D7" s="32"/>
      <c r="E7" s="23" t="s">
        <v>2</v>
      </c>
      <c r="F7" s="15" t="s">
        <v>4</v>
      </c>
      <c r="G7" s="15"/>
      <c r="H7" s="15"/>
      <c r="I7" s="15"/>
      <c r="J7" s="10" t="s">
        <v>9</v>
      </c>
      <c r="K7" s="10"/>
      <c r="L7" s="10"/>
      <c r="M7" s="10"/>
      <c r="N7" s="12" t="s">
        <v>10</v>
      </c>
      <c r="O7" s="12"/>
      <c r="P7" s="12"/>
      <c r="Q7" s="12"/>
      <c r="R7" s="9" t="s">
        <v>11</v>
      </c>
      <c r="S7" s="9"/>
      <c r="T7" s="9"/>
      <c r="U7" s="9"/>
      <c r="V7" s="25" t="s">
        <v>12</v>
      </c>
      <c r="W7" s="25"/>
      <c r="X7" s="25"/>
      <c r="Y7" s="25"/>
    </row>
    <row r="8" spans="1:25" x14ac:dyDescent="0.25">
      <c r="E8" s="23"/>
      <c r="F8" s="8" t="s">
        <v>5</v>
      </c>
      <c r="G8" s="8" t="s">
        <v>6</v>
      </c>
      <c r="H8" s="8" t="s">
        <v>7</v>
      </c>
      <c r="I8" s="16" t="s">
        <v>8</v>
      </c>
      <c r="J8" s="27" t="s">
        <v>5</v>
      </c>
      <c r="K8" s="27" t="s">
        <v>6</v>
      </c>
      <c r="L8" s="27" t="s">
        <v>7</v>
      </c>
      <c r="M8" s="11" t="s">
        <v>8</v>
      </c>
      <c r="N8" s="20" t="s">
        <v>5</v>
      </c>
      <c r="O8" s="20" t="s">
        <v>6</v>
      </c>
      <c r="P8" s="20" t="s">
        <v>7</v>
      </c>
      <c r="Q8" s="13" t="s">
        <v>8</v>
      </c>
      <c r="R8" s="28" t="s">
        <v>5</v>
      </c>
      <c r="S8" s="28" t="s">
        <v>6</v>
      </c>
      <c r="T8" s="28" t="s">
        <v>7</v>
      </c>
      <c r="U8" s="14" t="s">
        <v>8</v>
      </c>
      <c r="V8" s="17" t="s">
        <v>5</v>
      </c>
      <c r="W8" s="17" t="s">
        <v>6</v>
      </c>
      <c r="X8" s="17" t="s">
        <v>7</v>
      </c>
      <c r="Y8" s="21" t="s">
        <v>8</v>
      </c>
    </row>
    <row r="9" spans="1:25" x14ac:dyDescent="0.25">
      <c r="A9" s="30" t="s">
        <v>13</v>
      </c>
      <c r="B9" s="30" t="s">
        <v>14</v>
      </c>
      <c r="C9" s="30" t="s">
        <v>15</v>
      </c>
      <c r="D9" s="30" t="s">
        <v>16</v>
      </c>
      <c r="E9" s="23">
        <v>10293</v>
      </c>
      <c r="F9" s="8">
        <v>3.5</v>
      </c>
      <c r="G9" s="8">
        <v>2.6</v>
      </c>
      <c r="H9" s="8">
        <v>4.0999999999999996</v>
      </c>
      <c r="I9" s="16">
        <v>3.5</v>
      </c>
      <c r="J9" s="27">
        <v>2.7</v>
      </c>
      <c r="K9" s="27">
        <v>4.0999999999999996</v>
      </c>
      <c r="L9" s="27">
        <v>5</v>
      </c>
      <c r="M9" s="11">
        <v>3.9</v>
      </c>
      <c r="N9" s="20">
        <v>3.4</v>
      </c>
      <c r="O9" s="20">
        <v>4.5999999999999996</v>
      </c>
      <c r="P9" s="20">
        <v>4.7</v>
      </c>
      <c r="Q9" s="13">
        <v>4.2</v>
      </c>
      <c r="R9" s="28">
        <v>3.5</v>
      </c>
      <c r="S9" s="28">
        <v>3.4</v>
      </c>
      <c r="T9" s="28">
        <v>3.5</v>
      </c>
      <c r="U9" s="14">
        <v>3.4</v>
      </c>
      <c r="V9" s="17">
        <v>2.5</v>
      </c>
      <c r="W9" s="17">
        <v>2.2999999999999998</v>
      </c>
      <c r="X9" s="17">
        <v>3</v>
      </c>
      <c r="Y9" s="21">
        <v>2.6</v>
      </c>
    </row>
    <row r="10" spans="1:25" x14ac:dyDescent="0.25">
      <c r="A10" t="s">
        <v>17</v>
      </c>
      <c r="B10" t="s">
        <v>18</v>
      </c>
      <c r="C10" t="s">
        <v>19</v>
      </c>
      <c r="D10" t="s">
        <v>20</v>
      </c>
      <c r="E10" s="23">
        <v>98203</v>
      </c>
      <c r="F10" s="8">
        <v>2.6</v>
      </c>
      <c r="G10" s="8">
        <v>3.2</v>
      </c>
      <c r="H10" s="8">
        <v>4.2</v>
      </c>
      <c r="I10" s="16">
        <v>3.3</v>
      </c>
      <c r="J10" s="27">
        <v>3.3</v>
      </c>
      <c r="K10" s="27">
        <v>3.6</v>
      </c>
      <c r="L10" s="27">
        <v>4.5</v>
      </c>
      <c r="M10" s="11">
        <v>3.8</v>
      </c>
      <c r="N10" s="20">
        <v>2.6</v>
      </c>
      <c r="O10" s="20">
        <v>3.2</v>
      </c>
      <c r="P10" s="20">
        <v>4.2</v>
      </c>
      <c r="Q10" s="13">
        <v>3.3</v>
      </c>
      <c r="R10" s="28">
        <v>5</v>
      </c>
      <c r="S10" s="28">
        <v>4.5999999999999996</v>
      </c>
      <c r="T10" s="28">
        <v>5</v>
      </c>
      <c r="U10" s="14">
        <v>4.8</v>
      </c>
      <c r="V10" s="17">
        <v>2.2999999999999998</v>
      </c>
      <c r="W10" s="17">
        <v>4</v>
      </c>
      <c r="X10" s="17">
        <v>2.4</v>
      </c>
      <c r="Y10" s="21">
        <v>2.9</v>
      </c>
    </row>
    <row r="11" spans="1:25" x14ac:dyDescent="0.25">
      <c r="A11" t="s">
        <v>51</v>
      </c>
      <c r="B11" t="s">
        <v>64</v>
      </c>
      <c r="C11" t="s">
        <v>84</v>
      </c>
      <c r="D11" t="s">
        <v>85</v>
      </c>
      <c r="E11" s="23">
        <v>86034</v>
      </c>
      <c r="F11" s="8">
        <v>3.5</v>
      </c>
      <c r="G11" s="8">
        <v>3.4</v>
      </c>
      <c r="H11" s="8">
        <v>4.8</v>
      </c>
      <c r="I11" s="16">
        <v>3.9</v>
      </c>
      <c r="J11" s="27">
        <v>2.4</v>
      </c>
      <c r="K11" s="27">
        <v>4.5</v>
      </c>
      <c r="L11" s="27">
        <v>3.5</v>
      </c>
      <c r="M11" s="11">
        <v>3.4</v>
      </c>
      <c r="N11" s="20">
        <v>1.8</v>
      </c>
      <c r="O11" s="20">
        <v>4.3</v>
      </c>
      <c r="P11" s="20">
        <v>2.9</v>
      </c>
      <c r="Q11" s="13">
        <v>3</v>
      </c>
      <c r="R11" s="28">
        <v>1.2</v>
      </c>
      <c r="S11" s="28">
        <v>3.4</v>
      </c>
      <c r="T11" s="28">
        <v>3.5</v>
      </c>
      <c r="U11" s="14">
        <v>2.7</v>
      </c>
      <c r="V11" s="17">
        <v>4.8</v>
      </c>
      <c r="W11" s="17">
        <v>4.5999999999999996</v>
      </c>
      <c r="X11" s="17">
        <v>4.5</v>
      </c>
      <c r="Y11" s="21">
        <v>4.5999999999999996</v>
      </c>
    </row>
    <row r="12" spans="1:25" x14ac:dyDescent="0.25">
      <c r="A12" s="30" t="s">
        <v>21</v>
      </c>
      <c r="B12" s="30" t="s">
        <v>22</v>
      </c>
      <c r="C12" s="30" t="s">
        <v>23</v>
      </c>
      <c r="D12" s="30" t="s">
        <v>24</v>
      </c>
      <c r="E12" s="23">
        <v>56293</v>
      </c>
      <c r="F12" s="8">
        <v>3.5</v>
      </c>
      <c r="G12" s="8">
        <v>3.4</v>
      </c>
      <c r="H12" s="8">
        <v>4.0999999999999996</v>
      </c>
      <c r="I12" s="16">
        <v>3.6</v>
      </c>
      <c r="J12" s="27">
        <v>1.2</v>
      </c>
      <c r="K12" s="27">
        <v>3.4</v>
      </c>
      <c r="L12" s="27">
        <v>3.5</v>
      </c>
      <c r="M12" s="11">
        <v>2.7</v>
      </c>
      <c r="N12" s="20">
        <v>3.5</v>
      </c>
      <c r="O12" s="20">
        <v>3.4</v>
      </c>
      <c r="P12" s="20">
        <v>4.0999999999999996</v>
      </c>
      <c r="Q12" s="13">
        <v>3.6</v>
      </c>
      <c r="R12" s="28">
        <v>3.4</v>
      </c>
      <c r="S12" s="28">
        <v>2.8</v>
      </c>
      <c r="T12" s="28">
        <v>2.8</v>
      </c>
      <c r="U12" s="14">
        <v>2.2999999999999998</v>
      </c>
      <c r="V12" s="17">
        <v>4.4000000000000004</v>
      </c>
      <c r="W12" s="17">
        <v>4.9000000000000004</v>
      </c>
      <c r="X12" s="17">
        <v>4.3</v>
      </c>
      <c r="Y12" s="21">
        <v>4.5</v>
      </c>
    </row>
    <row r="13" spans="1:25" x14ac:dyDescent="0.25">
      <c r="A13" t="s">
        <v>37</v>
      </c>
      <c r="B13" t="s">
        <v>38</v>
      </c>
      <c r="C13" t="s">
        <v>39</v>
      </c>
      <c r="E13" s="23">
        <v>93190</v>
      </c>
      <c r="F13" s="8">
        <v>1.8</v>
      </c>
      <c r="G13" s="8">
        <v>4.3</v>
      </c>
      <c r="H13" s="8">
        <v>2.9</v>
      </c>
      <c r="I13" s="16">
        <v>3</v>
      </c>
      <c r="J13" s="27">
        <v>2.7</v>
      </c>
      <c r="K13" s="27">
        <v>3.4</v>
      </c>
      <c r="L13" s="27">
        <v>2.8</v>
      </c>
      <c r="M13" s="11">
        <v>2.9</v>
      </c>
      <c r="N13" s="20">
        <v>4.5</v>
      </c>
      <c r="O13" s="20">
        <v>3.8</v>
      </c>
      <c r="P13" s="20">
        <v>4.5</v>
      </c>
      <c r="Q13" s="13">
        <v>4.2</v>
      </c>
      <c r="R13" s="28">
        <v>3.5</v>
      </c>
      <c r="S13" s="28">
        <v>3.4</v>
      </c>
      <c r="T13" s="28">
        <v>4.0999999999999996</v>
      </c>
      <c r="U13" s="14">
        <v>3.6</v>
      </c>
      <c r="V13" s="17">
        <v>3.5</v>
      </c>
      <c r="W13" s="17">
        <v>2.2999999999999998</v>
      </c>
      <c r="X13" s="17">
        <v>2.9</v>
      </c>
      <c r="Y13" s="21">
        <v>2.9</v>
      </c>
    </row>
    <row r="14" spans="1:25" x14ac:dyDescent="0.25">
      <c r="A14" s="30" t="s">
        <v>41</v>
      </c>
      <c r="B14" s="30" t="s">
        <v>41</v>
      </c>
      <c r="C14" s="30" t="s">
        <v>16</v>
      </c>
      <c r="D14" s="30" t="s">
        <v>69</v>
      </c>
      <c r="E14" s="23">
        <v>65934</v>
      </c>
      <c r="F14" s="8">
        <v>3.4</v>
      </c>
      <c r="G14" s="8">
        <v>2.8</v>
      </c>
      <c r="H14" s="8">
        <v>2.8</v>
      </c>
      <c r="I14" s="16">
        <v>2.2999999999999998</v>
      </c>
      <c r="J14" s="27">
        <v>3.4</v>
      </c>
      <c r="K14" s="27">
        <v>2.8</v>
      </c>
      <c r="L14" s="27">
        <v>2.8</v>
      </c>
      <c r="M14" s="11">
        <v>2.2999999999999998</v>
      </c>
      <c r="N14" s="20">
        <v>1.8</v>
      </c>
      <c r="O14" s="20">
        <v>4.5</v>
      </c>
      <c r="P14" s="20">
        <v>3.4</v>
      </c>
      <c r="Q14" s="13">
        <v>3.2</v>
      </c>
      <c r="R14" s="28">
        <v>2.7</v>
      </c>
      <c r="S14" s="28">
        <v>3.4</v>
      </c>
      <c r="T14" s="28">
        <v>2.8</v>
      </c>
      <c r="U14" s="14">
        <v>2.9</v>
      </c>
      <c r="V14" s="17">
        <v>2.4</v>
      </c>
      <c r="W14" s="17">
        <v>2.8</v>
      </c>
      <c r="X14" s="17">
        <v>2.5</v>
      </c>
      <c r="Y14" s="21">
        <v>2.5</v>
      </c>
    </row>
    <row r="15" spans="1:25" x14ac:dyDescent="0.25">
      <c r="A15" s="30" t="s">
        <v>43</v>
      </c>
      <c r="B15" s="30" t="s">
        <v>58</v>
      </c>
      <c r="C15" s="30" t="s">
        <v>72</v>
      </c>
      <c r="D15" s="30" t="s">
        <v>27</v>
      </c>
      <c r="E15" s="23">
        <v>73462</v>
      </c>
      <c r="F15" s="8">
        <v>3.4</v>
      </c>
      <c r="G15" s="8">
        <v>4.5999999999999996</v>
      </c>
      <c r="H15" s="8">
        <v>4.7</v>
      </c>
      <c r="I15" s="16"/>
      <c r="J15" s="27">
        <v>4.5</v>
      </c>
      <c r="K15" s="27">
        <v>3.8</v>
      </c>
      <c r="L15" s="27">
        <v>4.5</v>
      </c>
      <c r="M15" s="11">
        <v>4.2</v>
      </c>
      <c r="N15" s="20">
        <v>3.4</v>
      </c>
      <c r="O15" s="20">
        <v>3.5</v>
      </c>
      <c r="P15" s="20">
        <v>3.6</v>
      </c>
      <c r="Q15" s="13">
        <v>3.5</v>
      </c>
      <c r="R15" s="28">
        <v>4.5</v>
      </c>
      <c r="S15" s="28">
        <v>3.8</v>
      </c>
      <c r="T15" s="28">
        <v>4.5</v>
      </c>
      <c r="U15" s="14">
        <v>4.2</v>
      </c>
      <c r="V15" s="17">
        <v>2.2999999999999998</v>
      </c>
      <c r="W15" s="17">
        <v>1.2</v>
      </c>
      <c r="X15" s="17">
        <v>3.4</v>
      </c>
      <c r="Y15" s="21">
        <v>2.2999999999999998</v>
      </c>
    </row>
    <row r="16" spans="1:25" x14ac:dyDescent="0.25">
      <c r="A16" t="s">
        <v>42</v>
      </c>
      <c r="B16" t="s">
        <v>57</v>
      </c>
      <c r="C16" t="s">
        <v>70</v>
      </c>
      <c r="D16" t="s">
        <v>71</v>
      </c>
      <c r="E16" s="23">
        <v>23910</v>
      </c>
      <c r="F16" s="8">
        <v>1.2</v>
      </c>
      <c r="G16" s="8">
        <v>3.4</v>
      </c>
      <c r="H16" s="8">
        <v>3.5</v>
      </c>
      <c r="I16" s="16">
        <v>2.7</v>
      </c>
      <c r="J16" s="27">
        <v>1.8</v>
      </c>
      <c r="K16" s="27">
        <v>4.5</v>
      </c>
      <c r="L16" s="27">
        <v>3.4</v>
      </c>
      <c r="M16" s="11">
        <v>3.2</v>
      </c>
      <c r="N16" s="20">
        <v>4.9000000000000004</v>
      </c>
      <c r="O16" s="20">
        <v>4.8</v>
      </c>
      <c r="P16" s="20">
        <v>4.8</v>
      </c>
      <c r="Q16" s="13">
        <v>4.8</v>
      </c>
      <c r="R16" s="28">
        <v>1.8</v>
      </c>
      <c r="S16" s="28">
        <v>4.5</v>
      </c>
      <c r="T16" s="28">
        <v>3.4</v>
      </c>
      <c r="U16" s="14">
        <v>3.2</v>
      </c>
      <c r="V16" s="17">
        <v>1.5</v>
      </c>
      <c r="W16" s="17">
        <v>1.2</v>
      </c>
      <c r="X16" s="17">
        <v>1.9</v>
      </c>
      <c r="Y16" s="21">
        <v>1.5</v>
      </c>
    </row>
    <row r="17" spans="1:25" x14ac:dyDescent="0.25">
      <c r="A17" t="s">
        <v>44</v>
      </c>
      <c r="B17" t="s">
        <v>49</v>
      </c>
      <c r="C17" t="s">
        <v>73</v>
      </c>
      <c r="D17" t="s">
        <v>74</v>
      </c>
      <c r="E17" s="23">
        <v>19506</v>
      </c>
      <c r="F17" s="8">
        <v>3.4</v>
      </c>
      <c r="G17" s="8">
        <v>2.8</v>
      </c>
      <c r="H17" s="8">
        <v>2.8</v>
      </c>
      <c r="I17" s="16">
        <v>2.2999999999999998</v>
      </c>
      <c r="J17" s="27">
        <v>2.7</v>
      </c>
      <c r="K17" s="27">
        <v>3.4</v>
      </c>
      <c r="L17" s="27">
        <v>2.8</v>
      </c>
      <c r="M17" s="11">
        <v>2.9</v>
      </c>
      <c r="N17" s="20">
        <v>3.4</v>
      </c>
      <c r="O17" s="20">
        <v>2.8</v>
      </c>
      <c r="P17" s="20">
        <v>2.8</v>
      </c>
      <c r="Q17" s="13">
        <v>2.2999999999999998</v>
      </c>
      <c r="R17" s="28">
        <v>3.4</v>
      </c>
      <c r="S17" s="28">
        <v>3.5</v>
      </c>
      <c r="T17" s="28">
        <v>3.6</v>
      </c>
      <c r="U17" s="14">
        <v>3.5</v>
      </c>
      <c r="V17" s="17">
        <v>2.2999999999999998</v>
      </c>
      <c r="W17" s="17">
        <v>2.8</v>
      </c>
      <c r="X17" s="17">
        <v>2.7</v>
      </c>
      <c r="Y17" s="21">
        <v>2.6</v>
      </c>
    </row>
    <row r="18" spans="1:25" x14ac:dyDescent="0.25">
      <c r="A18" t="s">
        <v>35</v>
      </c>
      <c r="B18" t="s">
        <v>22</v>
      </c>
      <c r="C18" t="s">
        <v>29</v>
      </c>
      <c r="E18" s="23">
        <v>40596</v>
      </c>
      <c r="F18" s="8">
        <v>4.5</v>
      </c>
      <c r="G18" s="8">
        <v>3.8</v>
      </c>
      <c r="H18" s="8">
        <v>4.5</v>
      </c>
      <c r="I18" s="16">
        <v>4.2</v>
      </c>
      <c r="J18" s="27">
        <v>1.2</v>
      </c>
      <c r="K18" s="27">
        <v>3.4</v>
      </c>
      <c r="L18" s="27">
        <v>3.5</v>
      </c>
      <c r="M18" s="11">
        <v>2.7</v>
      </c>
      <c r="N18" s="20">
        <v>2.4</v>
      </c>
      <c r="O18" s="20">
        <v>4.5</v>
      </c>
      <c r="P18" s="20">
        <v>3.5</v>
      </c>
      <c r="Q18" s="13">
        <v>3.4</v>
      </c>
      <c r="R18" s="28">
        <v>1.8</v>
      </c>
      <c r="S18" s="28">
        <v>4.3</v>
      </c>
      <c r="T18" s="28">
        <v>2.9</v>
      </c>
      <c r="U18" s="14">
        <v>3.1</v>
      </c>
      <c r="V18" s="17">
        <v>1.9</v>
      </c>
      <c r="W18" s="17">
        <v>1.3</v>
      </c>
      <c r="X18" s="17">
        <v>4.9000000000000004</v>
      </c>
      <c r="Y18" s="21">
        <v>2.7</v>
      </c>
    </row>
    <row r="19" spans="1:25" x14ac:dyDescent="0.25">
      <c r="A19" s="30" t="s">
        <v>55</v>
      </c>
      <c r="B19" s="30" t="s">
        <v>66</v>
      </c>
      <c r="C19" s="30" t="s">
        <v>39</v>
      </c>
      <c r="D19" s="30" t="s">
        <v>92</v>
      </c>
      <c r="E19" s="23">
        <v>37456</v>
      </c>
      <c r="F19" s="8">
        <v>1.8</v>
      </c>
      <c r="G19" s="8">
        <v>4.3</v>
      </c>
      <c r="H19" s="8">
        <v>2.9</v>
      </c>
      <c r="I19" s="16"/>
      <c r="J19" s="27">
        <v>2.4</v>
      </c>
      <c r="K19" s="27">
        <v>4.5</v>
      </c>
      <c r="L19" s="27">
        <v>3.5</v>
      </c>
      <c r="M19" s="11">
        <v>3.4</v>
      </c>
      <c r="N19" s="20">
        <v>1.8</v>
      </c>
      <c r="O19" s="20">
        <v>4.3</v>
      </c>
      <c r="P19" s="20">
        <v>2.9</v>
      </c>
      <c r="Q19" s="13">
        <v>3.1</v>
      </c>
      <c r="R19" s="28">
        <v>2.4</v>
      </c>
      <c r="S19" s="28">
        <v>4.5</v>
      </c>
      <c r="T19" s="28">
        <v>3.5</v>
      </c>
      <c r="U19" s="14">
        <v>3.4</v>
      </c>
      <c r="V19" s="17">
        <v>4.9000000000000004</v>
      </c>
      <c r="W19" s="17">
        <v>4.8</v>
      </c>
      <c r="X19" s="17">
        <v>4.8</v>
      </c>
      <c r="Y19" s="21">
        <v>4.8</v>
      </c>
    </row>
    <row r="20" spans="1:25" x14ac:dyDescent="0.25">
      <c r="A20" s="30" t="s">
        <v>50</v>
      </c>
      <c r="B20" s="30" t="s">
        <v>51</v>
      </c>
      <c r="C20" s="30" t="s">
        <v>82</v>
      </c>
      <c r="D20" s="30"/>
      <c r="E20" s="23">
        <v>49572</v>
      </c>
      <c r="F20" s="8">
        <v>1.8</v>
      </c>
      <c r="G20" s="8">
        <v>4.5</v>
      </c>
      <c r="H20" s="8">
        <v>3.4</v>
      </c>
      <c r="I20" s="16">
        <v>3.2</v>
      </c>
      <c r="J20" s="27">
        <v>4.5</v>
      </c>
      <c r="K20" s="27">
        <v>3.8</v>
      </c>
      <c r="L20" s="27">
        <v>4.5</v>
      </c>
      <c r="M20" s="11">
        <v>4.2</v>
      </c>
      <c r="N20" s="20">
        <v>1.8</v>
      </c>
      <c r="O20" s="20">
        <v>4.3</v>
      </c>
      <c r="P20" s="20">
        <v>2.9</v>
      </c>
      <c r="Q20" s="13">
        <v>3</v>
      </c>
      <c r="R20" s="28">
        <v>3.5</v>
      </c>
      <c r="S20" s="28">
        <v>3.8</v>
      </c>
      <c r="T20" s="28">
        <v>2.9</v>
      </c>
      <c r="U20" s="14">
        <v>3.4</v>
      </c>
      <c r="V20" s="17">
        <v>3.4</v>
      </c>
      <c r="W20" s="17">
        <v>2.7</v>
      </c>
      <c r="X20" s="17">
        <v>4.5999999999999996</v>
      </c>
      <c r="Y20" s="21">
        <v>3.5</v>
      </c>
    </row>
    <row r="21" spans="1:25" x14ac:dyDescent="0.25">
      <c r="A21" t="s">
        <v>46</v>
      </c>
      <c r="B21" t="s">
        <v>59</v>
      </c>
      <c r="C21" t="s">
        <v>76</v>
      </c>
      <c r="D21" t="s">
        <v>77</v>
      </c>
      <c r="E21" s="23">
        <v>39201</v>
      </c>
      <c r="F21" s="8">
        <v>2.7</v>
      </c>
      <c r="G21" s="8">
        <v>3.4</v>
      </c>
      <c r="H21" s="8">
        <v>2.8</v>
      </c>
      <c r="I21" s="16">
        <v>2.9</v>
      </c>
      <c r="J21" s="27">
        <v>3.4</v>
      </c>
      <c r="K21" s="27">
        <v>4.5999999999999996</v>
      </c>
      <c r="L21" s="27">
        <v>4.7</v>
      </c>
      <c r="M21" s="11">
        <v>4.2</v>
      </c>
      <c r="N21" s="20">
        <v>2.7</v>
      </c>
      <c r="O21" s="20">
        <v>3.4</v>
      </c>
      <c r="P21" s="20">
        <v>2.8</v>
      </c>
      <c r="Q21" s="13">
        <v>2.9</v>
      </c>
      <c r="R21" s="28">
        <v>2.2999999999999998</v>
      </c>
      <c r="S21" s="28">
        <v>2.7</v>
      </c>
      <c r="T21" s="28">
        <v>3.4</v>
      </c>
      <c r="U21" s="14">
        <v>2.8</v>
      </c>
      <c r="V21" s="17">
        <v>2.4</v>
      </c>
      <c r="W21" s="17">
        <v>1.5</v>
      </c>
      <c r="X21" s="17">
        <v>1.2</v>
      </c>
      <c r="Y21" s="21">
        <v>1.7</v>
      </c>
    </row>
    <row r="22" spans="1:25" x14ac:dyDescent="0.25">
      <c r="A22" s="30" t="s">
        <v>22</v>
      </c>
      <c r="B22" s="30" t="s">
        <v>28</v>
      </c>
      <c r="C22" s="30" t="s">
        <v>15</v>
      </c>
      <c r="D22" s="30" t="s">
        <v>29</v>
      </c>
      <c r="E22" s="23">
        <v>39284</v>
      </c>
      <c r="F22" s="8">
        <v>3.5</v>
      </c>
      <c r="G22" s="8">
        <v>3.4</v>
      </c>
      <c r="H22" s="8">
        <v>4.0999999999999996</v>
      </c>
      <c r="I22" s="16">
        <v>3.6</v>
      </c>
      <c r="J22" s="27">
        <v>3.4</v>
      </c>
      <c r="K22" s="27">
        <v>2.8</v>
      </c>
      <c r="L22" s="27">
        <v>2.8</v>
      </c>
      <c r="M22" s="11">
        <v>2.2999999999999998</v>
      </c>
      <c r="N22" s="20">
        <v>4.5</v>
      </c>
      <c r="O22" s="20">
        <v>3.8</v>
      </c>
      <c r="P22" s="20">
        <v>4.5</v>
      </c>
      <c r="Q22" s="13">
        <v>4.2</v>
      </c>
      <c r="R22" s="28">
        <v>4.5999999999999996</v>
      </c>
      <c r="S22" s="28">
        <v>4.9000000000000004</v>
      </c>
      <c r="T22" s="28">
        <v>4.9000000000000004</v>
      </c>
      <c r="U22" s="14">
        <v>4.8</v>
      </c>
      <c r="V22" s="17">
        <v>4.5999999999999996</v>
      </c>
      <c r="W22" s="17">
        <v>4.8</v>
      </c>
      <c r="X22" s="17">
        <v>3.4</v>
      </c>
      <c r="Y22" s="21">
        <v>4.2</v>
      </c>
    </row>
    <row r="23" spans="1:25" x14ac:dyDescent="0.25">
      <c r="A23" t="s">
        <v>22</v>
      </c>
      <c r="B23" t="s">
        <v>63</v>
      </c>
      <c r="C23" t="s">
        <v>83</v>
      </c>
      <c r="D23" t="s">
        <v>60</v>
      </c>
      <c r="E23" s="23">
        <v>82394</v>
      </c>
      <c r="F23" s="8">
        <v>1.8</v>
      </c>
      <c r="G23" s="8">
        <v>4.3</v>
      </c>
      <c r="H23" s="8">
        <v>2.9</v>
      </c>
      <c r="I23" s="16">
        <v>3</v>
      </c>
      <c r="J23" s="27">
        <v>3.4</v>
      </c>
      <c r="K23" s="27">
        <v>3.5</v>
      </c>
      <c r="L23" s="27">
        <v>3.6</v>
      </c>
      <c r="M23" s="11">
        <v>3.5</v>
      </c>
      <c r="N23" s="20">
        <v>1.8</v>
      </c>
      <c r="O23" s="20">
        <v>4.3</v>
      </c>
      <c r="P23" s="20">
        <v>2.9</v>
      </c>
      <c r="Q23" s="13">
        <v>3.1</v>
      </c>
      <c r="R23" s="28">
        <v>3.4</v>
      </c>
      <c r="S23" s="28">
        <v>2.8</v>
      </c>
      <c r="T23" s="28">
        <v>2.8</v>
      </c>
      <c r="U23" s="14">
        <v>2.2999999999999998</v>
      </c>
      <c r="V23" s="17">
        <v>3.4</v>
      </c>
      <c r="W23" s="17">
        <v>4.5999999999999996</v>
      </c>
      <c r="X23" s="17">
        <v>4.7</v>
      </c>
      <c r="Y23" s="21">
        <v>4.2</v>
      </c>
    </row>
    <row r="24" spans="1:25" x14ac:dyDescent="0.25">
      <c r="A24" s="30" t="s">
        <v>40</v>
      </c>
      <c r="B24" s="30" t="s">
        <v>56</v>
      </c>
      <c r="C24" s="30" t="s">
        <v>15</v>
      </c>
      <c r="D24" s="30" t="s">
        <v>68</v>
      </c>
      <c r="E24" s="23">
        <v>41029</v>
      </c>
      <c r="F24" s="8">
        <v>3.4</v>
      </c>
      <c r="G24" s="8">
        <v>3.5</v>
      </c>
      <c r="H24" s="8">
        <v>3.6</v>
      </c>
      <c r="I24" s="16">
        <v>3.5</v>
      </c>
      <c r="J24" s="27">
        <v>1.8</v>
      </c>
      <c r="K24" s="27">
        <v>4.3</v>
      </c>
      <c r="L24" s="27">
        <v>2.9</v>
      </c>
      <c r="M24" s="11">
        <v>3</v>
      </c>
      <c r="N24" s="20">
        <v>1.8</v>
      </c>
      <c r="O24" s="20">
        <v>4.3</v>
      </c>
      <c r="P24" s="20">
        <v>2.9</v>
      </c>
      <c r="Q24" s="13">
        <v>3</v>
      </c>
      <c r="R24" s="28">
        <v>3.5</v>
      </c>
      <c r="S24" s="28">
        <v>3.4</v>
      </c>
      <c r="T24" s="28">
        <v>4.0999999999999996</v>
      </c>
      <c r="U24" s="14">
        <v>3.6</v>
      </c>
      <c r="V24" s="17">
        <v>1.2</v>
      </c>
      <c r="W24" s="17">
        <v>3.4</v>
      </c>
      <c r="X24" s="17">
        <v>3.5</v>
      </c>
      <c r="Y24" s="21">
        <v>2.7</v>
      </c>
    </row>
    <row r="25" spans="1:25" x14ac:dyDescent="0.25">
      <c r="A25" s="30" t="s">
        <v>47</v>
      </c>
      <c r="B25" s="30"/>
      <c r="C25" s="30" t="s">
        <v>20</v>
      </c>
      <c r="D25" s="30" t="s">
        <v>60</v>
      </c>
      <c r="E25" s="23">
        <v>29385</v>
      </c>
      <c r="F25" s="8">
        <v>4.5</v>
      </c>
      <c r="G25" s="8">
        <v>3.8</v>
      </c>
      <c r="H25" s="8">
        <v>4.5</v>
      </c>
      <c r="I25" s="16">
        <v>4.2</v>
      </c>
      <c r="J25" s="27">
        <v>4.9000000000000004</v>
      </c>
      <c r="K25" s="27">
        <v>4.8</v>
      </c>
      <c r="L25" s="27">
        <v>4.8</v>
      </c>
      <c r="M25" s="11">
        <v>4.8</v>
      </c>
      <c r="N25" s="20">
        <v>3.5</v>
      </c>
      <c r="O25" s="20">
        <v>3.4</v>
      </c>
      <c r="P25" s="20">
        <v>4.0999999999999996</v>
      </c>
      <c r="Q25" s="13">
        <v>3.6</v>
      </c>
      <c r="R25" s="28">
        <v>1.8</v>
      </c>
      <c r="S25" s="28">
        <v>4.3</v>
      </c>
      <c r="T25" s="28">
        <v>2.9</v>
      </c>
      <c r="U25" s="14">
        <v>3.1</v>
      </c>
      <c r="V25" s="17">
        <v>1.8</v>
      </c>
      <c r="W25" s="17">
        <v>4.3</v>
      </c>
      <c r="X25" s="17">
        <v>2.9</v>
      </c>
      <c r="Y25" s="21">
        <v>3</v>
      </c>
    </row>
    <row r="26" spans="1:25" x14ac:dyDescent="0.25">
      <c r="A26" t="s">
        <v>49</v>
      </c>
      <c r="B26" t="s">
        <v>62</v>
      </c>
      <c r="C26" t="s">
        <v>81</v>
      </c>
      <c r="D26" t="s">
        <v>20</v>
      </c>
      <c r="E26" s="23">
        <v>30489</v>
      </c>
      <c r="F26" s="8">
        <v>3.5</v>
      </c>
      <c r="G26" s="8">
        <v>3.4</v>
      </c>
      <c r="H26" s="8">
        <v>4.0999999999999996</v>
      </c>
      <c r="I26" s="16">
        <v>3.6</v>
      </c>
      <c r="J26" s="27">
        <v>1.8</v>
      </c>
      <c r="K26" s="27">
        <v>4.3</v>
      </c>
      <c r="L26" s="27">
        <v>2.9</v>
      </c>
      <c r="M26" s="11">
        <v>3.1</v>
      </c>
      <c r="N26" s="20">
        <v>3.4</v>
      </c>
      <c r="O26" s="20">
        <v>2.8</v>
      </c>
      <c r="P26" s="20">
        <v>2.8</v>
      </c>
      <c r="Q26" s="13">
        <v>2.2999999999999998</v>
      </c>
      <c r="R26" s="28">
        <v>3.4</v>
      </c>
      <c r="S26" s="28">
        <v>3.5</v>
      </c>
      <c r="T26" s="28">
        <v>3.6</v>
      </c>
      <c r="U26" s="14">
        <v>3.5</v>
      </c>
      <c r="V26" s="17">
        <v>4.9000000000000004</v>
      </c>
      <c r="W26" s="17">
        <v>4.8</v>
      </c>
      <c r="X26" s="17">
        <v>4.8</v>
      </c>
      <c r="Y26" s="21">
        <v>4.8</v>
      </c>
    </row>
    <row r="27" spans="1:25" x14ac:dyDescent="0.25">
      <c r="A27" t="s">
        <v>14</v>
      </c>
      <c r="B27" t="s">
        <v>61</v>
      </c>
      <c r="C27" t="s">
        <v>78</v>
      </c>
      <c r="D27" t="s">
        <v>79</v>
      </c>
      <c r="E27" s="23">
        <v>83472</v>
      </c>
      <c r="F27" s="8">
        <v>1.2</v>
      </c>
      <c r="G27" s="8">
        <v>3.4</v>
      </c>
      <c r="H27" s="8">
        <v>3.5</v>
      </c>
      <c r="I27" s="16">
        <v>2.7</v>
      </c>
      <c r="J27" s="27">
        <v>1.8</v>
      </c>
      <c r="K27" s="27">
        <v>4.3</v>
      </c>
      <c r="L27" s="27">
        <v>2.9</v>
      </c>
      <c r="M27" s="11">
        <v>3</v>
      </c>
      <c r="N27" s="20">
        <v>1.2</v>
      </c>
      <c r="O27" s="20">
        <v>3.4</v>
      </c>
      <c r="P27" s="20">
        <v>3.5</v>
      </c>
      <c r="Q27" s="13">
        <v>2.7</v>
      </c>
      <c r="R27" s="28">
        <v>4.5</v>
      </c>
      <c r="S27" s="28">
        <v>3.8</v>
      </c>
      <c r="T27" s="28">
        <v>4.5</v>
      </c>
      <c r="U27" s="14">
        <v>4.2</v>
      </c>
      <c r="V27" s="17">
        <v>1.2</v>
      </c>
      <c r="W27" s="17">
        <v>3.4</v>
      </c>
      <c r="X27" s="17">
        <v>3.5</v>
      </c>
      <c r="Y27" s="21">
        <v>2.7</v>
      </c>
    </row>
    <row r="28" spans="1:25" x14ac:dyDescent="0.25">
      <c r="A28" s="30" t="s">
        <v>48</v>
      </c>
      <c r="B28" s="30" t="s">
        <v>31</v>
      </c>
      <c r="C28" s="30" t="s">
        <v>80</v>
      </c>
      <c r="D28" s="30" t="s">
        <v>72</v>
      </c>
      <c r="E28" s="23">
        <v>39285</v>
      </c>
      <c r="F28" s="8">
        <v>1.8</v>
      </c>
      <c r="G28" s="8">
        <v>4.5</v>
      </c>
      <c r="H28" s="8">
        <v>3.4</v>
      </c>
      <c r="I28" s="16">
        <v>3.2</v>
      </c>
      <c r="J28" s="27">
        <v>3.4</v>
      </c>
      <c r="K28" s="27">
        <v>3.5</v>
      </c>
      <c r="L28" s="27">
        <v>3.6</v>
      </c>
      <c r="M28" s="11">
        <v>3.5</v>
      </c>
      <c r="N28" s="20">
        <v>3.4</v>
      </c>
      <c r="O28" s="20">
        <v>3.5</v>
      </c>
      <c r="P28" s="20">
        <v>3.6</v>
      </c>
      <c r="Q28" s="13">
        <v>3.5</v>
      </c>
      <c r="R28" s="28">
        <v>3.4</v>
      </c>
      <c r="S28" s="28">
        <v>4.5999999999999996</v>
      </c>
      <c r="T28" s="28">
        <v>4.7</v>
      </c>
      <c r="U28" s="14">
        <v>4.2</v>
      </c>
      <c r="V28" s="17">
        <v>1.8</v>
      </c>
      <c r="W28" s="17">
        <v>4.3</v>
      </c>
      <c r="X28" s="17">
        <v>2.9</v>
      </c>
      <c r="Y28" s="21">
        <v>3</v>
      </c>
    </row>
    <row r="29" spans="1:25" x14ac:dyDescent="0.25">
      <c r="A29" s="30" t="s">
        <v>45</v>
      </c>
      <c r="B29" s="30" t="s">
        <v>14</v>
      </c>
      <c r="C29" s="30" t="s">
        <v>73</v>
      </c>
      <c r="D29" s="30" t="s">
        <v>75</v>
      </c>
      <c r="E29" s="23">
        <v>82371</v>
      </c>
      <c r="F29" s="8">
        <v>2.7</v>
      </c>
      <c r="G29" s="8">
        <v>3.4</v>
      </c>
      <c r="H29" s="8">
        <v>2.8</v>
      </c>
      <c r="I29" s="16">
        <v>2.9</v>
      </c>
      <c r="J29" s="27">
        <v>3.4</v>
      </c>
      <c r="K29" s="27">
        <v>4.5999999999999996</v>
      </c>
      <c r="L29" s="27">
        <v>4.7</v>
      </c>
      <c r="M29" s="11">
        <v>4.2</v>
      </c>
      <c r="N29" s="20">
        <v>4.9000000000000004</v>
      </c>
      <c r="O29" s="20">
        <v>4.8</v>
      </c>
      <c r="P29" s="20">
        <v>4.8</v>
      </c>
      <c r="Q29" s="13">
        <v>4.8</v>
      </c>
      <c r="R29" s="28">
        <v>3.4</v>
      </c>
      <c r="S29" s="28">
        <v>3.5</v>
      </c>
      <c r="T29" s="28">
        <v>3.6</v>
      </c>
      <c r="U29" s="14">
        <v>3.5</v>
      </c>
      <c r="V29" s="17">
        <v>3.5</v>
      </c>
      <c r="W29" s="17">
        <v>3.4</v>
      </c>
      <c r="X29" s="17">
        <v>4.0999999999999996</v>
      </c>
      <c r="Y29" s="21">
        <v>3.6</v>
      </c>
    </row>
    <row r="30" spans="1:25" x14ac:dyDescent="0.25">
      <c r="A30" s="30" t="s">
        <v>34</v>
      </c>
      <c r="B30" s="30" t="s">
        <v>35</v>
      </c>
      <c r="C30" s="30" t="s">
        <v>36</v>
      </c>
      <c r="D30" s="30"/>
      <c r="E30" s="23">
        <v>82341</v>
      </c>
      <c r="F30" s="8">
        <v>4.9000000000000004</v>
      </c>
      <c r="G30" s="8">
        <v>4.8</v>
      </c>
      <c r="H30" s="8">
        <v>4.8</v>
      </c>
      <c r="I30" s="16">
        <v>4.8</v>
      </c>
      <c r="J30" s="27">
        <v>3.5</v>
      </c>
      <c r="K30" s="27">
        <v>3.4</v>
      </c>
      <c r="L30" s="27">
        <v>4.0999999999999996</v>
      </c>
      <c r="M30" s="11">
        <v>3.6</v>
      </c>
      <c r="N30" s="20">
        <v>3.4</v>
      </c>
      <c r="O30" s="20">
        <v>3.5</v>
      </c>
      <c r="P30" s="20">
        <v>3.6</v>
      </c>
      <c r="Q30" s="13">
        <v>3.5</v>
      </c>
      <c r="R30" s="28">
        <v>1.8</v>
      </c>
      <c r="S30" s="28">
        <v>4.3</v>
      </c>
      <c r="T30" s="28">
        <v>2.9</v>
      </c>
      <c r="U30" s="14">
        <v>3</v>
      </c>
      <c r="V30" s="17">
        <v>2.7</v>
      </c>
      <c r="W30" s="17">
        <v>3.4</v>
      </c>
      <c r="X30" s="17">
        <v>2.8</v>
      </c>
      <c r="Y30" s="21">
        <v>2.9</v>
      </c>
    </row>
    <row r="31" spans="1:25" x14ac:dyDescent="0.25">
      <c r="A31" t="s">
        <v>34</v>
      </c>
      <c r="B31" t="s">
        <v>62</v>
      </c>
      <c r="C31" t="s">
        <v>90</v>
      </c>
      <c r="D31" t="s">
        <v>91</v>
      </c>
      <c r="E31" s="23">
        <v>34918</v>
      </c>
      <c r="F31" s="8">
        <v>1.8</v>
      </c>
      <c r="G31" s="8">
        <v>4.3</v>
      </c>
      <c r="H31" s="8">
        <v>2.9</v>
      </c>
      <c r="I31" s="16">
        <v>3</v>
      </c>
      <c r="J31" s="27">
        <v>2.4</v>
      </c>
      <c r="K31" s="27">
        <v>4.5</v>
      </c>
      <c r="L31" s="27">
        <v>3.5</v>
      </c>
      <c r="M31" s="11">
        <v>3.4</v>
      </c>
      <c r="N31" s="20">
        <v>3.4</v>
      </c>
      <c r="O31" s="20">
        <v>2.8</v>
      </c>
      <c r="P31" s="20">
        <v>2.8</v>
      </c>
      <c r="Q31" s="13">
        <v>2.2999999999999998</v>
      </c>
      <c r="R31" s="28">
        <v>1.2</v>
      </c>
      <c r="S31" s="28">
        <v>3.4</v>
      </c>
      <c r="T31" s="28">
        <v>3.5</v>
      </c>
      <c r="U31" s="14">
        <v>2.7</v>
      </c>
      <c r="V31" s="17">
        <v>1.2</v>
      </c>
      <c r="W31" s="17">
        <v>3.4</v>
      </c>
      <c r="X31" s="17">
        <v>3.5</v>
      </c>
      <c r="Y31" s="21">
        <v>2.7</v>
      </c>
    </row>
    <row r="32" spans="1:25" x14ac:dyDescent="0.25">
      <c r="A32" s="30" t="s">
        <v>52</v>
      </c>
      <c r="B32" s="30" t="s">
        <v>47</v>
      </c>
      <c r="C32" s="30" t="s">
        <v>39</v>
      </c>
      <c r="D32" s="30" t="s">
        <v>86</v>
      </c>
      <c r="E32" s="23">
        <v>29183</v>
      </c>
      <c r="F32" s="8">
        <v>3.4</v>
      </c>
      <c r="G32" s="8">
        <v>2.8</v>
      </c>
      <c r="H32" s="8">
        <v>2.8</v>
      </c>
      <c r="I32" s="16">
        <v>2.2999999999999998</v>
      </c>
      <c r="J32" s="27">
        <v>3.4</v>
      </c>
      <c r="K32" s="27">
        <v>3.5</v>
      </c>
      <c r="L32" s="27">
        <v>3.6</v>
      </c>
      <c r="M32" s="11">
        <v>3.5</v>
      </c>
      <c r="N32" s="20">
        <v>2.7</v>
      </c>
      <c r="O32" s="20">
        <v>3.4</v>
      </c>
      <c r="P32" s="20">
        <v>2.8</v>
      </c>
      <c r="Q32" s="13">
        <v>2.9</v>
      </c>
      <c r="R32" s="28">
        <v>1.8</v>
      </c>
      <c r="S32" s="28">
        <v>4.5</v>
      </c>
      <c r="T32" s="28">
        <v>3.4</v>
      </c>
      <c r="U32" s="14">
        <v>3.2</v>
      </c>
      <c r="V32" s="17">
        <v>2.7</v>
      </c>
      <c r="W32" s="17">
        <v>3.4</v>
      </c>
      <c r="X32" s="17">
        <v>2.8</v>
      </c>
      <c r="Y32" s="21">
        <v>2.9</v>
      </c>
    </row>
    <row r="33" spans="1:25" x14ac:dyDescent="0.25">
      <c r="A33" t="s">
        <v>30</v>
      </c>
      <c r="B33" t="s">
        <v>31</v>
      </c>
      <c r="C33" t="s">
        <v>32</v>
      </c>
      <c r="D33" t="s">
        <v>33</v>
      </c>
      <c r="E33" s="23">
        <v>18392</v>
      </c>
      <c r="F33" s="8">
        <v>1.8</v>
      </c>
      <c r="G33" s="8">
        <v>4.5</v>
      </c>
      <c r="H33" s="8">
        <v>3.4</v>
      </c>
      <c r="I33" s="16">
        <v>3.2</v>
      </c>
      <c r="J33" s="27">
        <v>1.8</v>
      </c>
      <c r="K33" s="27">
        <v>4.3</v>
      </c>
      <c r="L33" s="27">
        <v>2.9</v>
      </c>
      <c r="M33" s="11">
        <v>3</v>
      </c>
      <c r="N33" s="20">
        <v>1.8</v>
      </c>
      <c r="O33" s="20">
        <v>4.3</v>
      </c>
      <c r="P33" s="20">
        <v>2.9</v>
      </c>
      <c r="Q33" s="13">
        <v>3</v>
      </c>
      <c r="R33" s="28">
        <v>2.7</v>
      </c>
      <c r="S33" s="28">
        <v>3.4</v>
      </c>
      <c r="T33" s="28">
        <v>2.8</v>
      </c>
      <c r="U33" s="14">
        <v>2.9</v>
      </c>
      <c r="V33" s="17">
        <v>1.8</v>
      </c>
      <c r="W33" s="17">
        <v>4.3</v>
      </c>
      <c r="X33" s="17">
        <v>2.9</v>
      </c>
      <c r="Y33" s="21">
        <v>3</v>
      </c>
    </row>
    <row r="34" spans="1:25" x14ac:dyDescent="0.25">
      <c r="A34" t="s">
        <v>53</v>
      </c>
      <c r="B34" t="s">
        <v>65</v>
      </c>
      <c r="C34" t="s">
        <v>87</v>
      </c>
      <c r="D34" t="s">
        <v>88</v>
      </c>
      <c r="E34" s="23">
        <v>47293</v>
      </c>
      <c r="F34" s="8">
        <v>2.7</v>
      </c>
      <c r="G34" s="8">
        <v>3.4</v>
      </c>
      <c r="H34" s="8">
        <v>2.8</v>
      </c>
      <c r="I34" s="16">
        <v>2.9</v>
      </c>
      <c r="J34" s="27">
        <v>1.8</v>
      </c>
      <c r="K34" s="27">
        <v>4.3</v>
      </c>
      <c r="L34" s="27">
        <v>2.9</v>
      </c>
      <c r="M34" s="11">
        <v>3.1</v>
      </c>
      <c r="N34" s="20">
        <v>2.7</v>
      </c>
      <c r="O34" s="20">
        <v>3.4</v>
      </c>
      <c r="P34" s="20">
        <v>2.8</v>
      </c>
      <c r="Q34" s="13">
        <v>2.9</v>
      </c>
      <c r="R34" s="28">
        <v>3.4</v>
      </c>
      <c r="S34" s="28">
        <v>4.5999999999999996</v>
      </c>
      <c r="T34" s="28">
        <v>4.7</v>
      </c>
      <c r="U34" s="14">
        <v>4.2</v>
      </c>
      <c r="V34" s="17">
        <v>2.7</v>
      </c>
      <c r="W34" s="17">
        <v>3.4</v>
      </c>
      <c r="X34" s="17">
        <v>2.8</v>
      </c>
      <c r="Y34" s="21">
        <v>2.9</v>
      </c>
    </row>
    <row r="35" spans="1:25" x14ac:dyDescent="0.25">
      <c r="A35" s="30" t="s">
        <v>54</v>
      </c>
      <c r="B35" s="30" t="s">
        <v>53</v>
      </c>
      <c r="C35" s="30" t="s">
        <v>32</v>
      </c>
      <c r="D35" s="30" t="s">
        <v>89</v>
      </c>
      <c r="E35" s="23">
        <v>28403</v>
      </c>
      <c r="F35" s="8">
        <v>4.5</v>
      </c>
      <c r="G35" s="8">
        <v>3.8</v>
      </c>
      <c r="H35" s="8">
        <v>4.5</v>
      </c>
      <c r="I35" s="16">
        <v>4.2</v>
      </c>
      <c r="J35" s="27">
        <v>3.4</v>
      </c>
      <c r="K35" s="27">
        <v>4.0999999999999996</v>
      </c>
      <c r="L35" s="27">
        <v>3.6</v>
      </c>
      <c r="M35" s="11">
        <v>3.7</v>
      </c>
      <c r="N35" s="20">
        <v>1.8</v>
      </c>
      <c r="O35" s="20">
        <v>4.5</v>
      </c>
      <c r="P35" s="20">
        <v>3.4</v>
      </c>
      <c r="Q35" s="13">
        <v>3.2</v>
      </c>
      <c r="R35" s="28">
        <v>4.5</v>
      </c>
      <c r="S35" s="28">
        <v>3.8</v>
      </c>
      <c r="T35" s="28">
        <v>4.5</v>
      </c>
      <c r="U35" s="14">
        <v>4.2</v>
      </c>
      <c r="V35" s="17">
        <v>3.5</v>
      </c>
      <c r="W35" s="17">
        <v>3.4</v>
      </c>
      <c r="X35" s="17">
        <v>4.0999999999999996</v>
      </c>
      <c r="Y35" s="21">
        <v>3.6</v>
      </c>
    </row>
    <row r="36" spans="1:25" x14ac:dyDescent="0.25">
      <c r="A36" t="s">
        <v>25</v>
      </c>
      <c r="B36" t="s">
        <v>26</v>
      </c>
      <c r="C36" t="s">
        <v>15</v>
      </c>
      <c r="D36" t="s">
        <v>27</v>
      </c>
      <c r="E36" s="23">
        <v>47592</v>
      </c>
      <c r="F36" s="8">
        <v>3.4</v>
      </c>
      <c r="G36" s="8">
        <v>2.8</v>
      </c>
      <c r="H36" s="8">
        <v>2.8</v>
      </c>
      <c r="I36" s="16">
        <v>2.2999999999999998</v>
      </c>
      <c r="J36" s="27">
        <v>1.8</v>
      </c>
      <c r="K36" s="27">
        <v>4.3</v>
      </c>
      <c r="L36" s="27">
        <v>2.9</v>
      </c>
      <c r="M36" s="11">
        <v>3</v>
      </c>
      <c r="N36" s="20">
        <v>3.5</v>
      </c>
      <c r="O36" s="20">
        <v>3.4</v>
      </c>
      <c r="P36" s="20">
        <v>4.0999999999999996</v>
      </c>
      <c r="Q36" s="13">
        <v>3.6</v>
      </c>
      <c r="R36" s="28">
        <v>2.7</v>
      </c>
      <c r="S36" s="28">
        <v>3.4</v>
      </c>
      <c r="T36" s="28">
        <v>2.8</v>
      </c>
      <c r="U36" s="14">
        <v>2.9</v>
      </c>
      <c r="V36" s="17">
        <v>1.8</v>
      </c>
      <c r="W36" s="17">
        <v>4.3</v>
      </c>
      <c r="X36" s="17">
        <v>2.9</v>
      </c>
      <c r="Y36" s="21">
        <v>3</v>
      </c>
    </row>
    <row r="37" spans="1:25" x14ac:dyDescent="0.25">
      <c r="A37" t="s">
        <v>25</v>
      </c>
      <c r="B37" t="s">
        <v>67</v>
      </c>
      <c r="C37" t="s">
        <v>93</v>
      </c>
      <c r="D37" t="s">
        <v>94</v>
      </c>
      <c r="E37" s="23">
        <v>64839</v>
      </c>
      <c r="F37" s="8">
        <v>1.8</v>
      </c>
      <c r="G37" s="8">
        <v>4.3</v>
      </c>
      <c r="H37" s="8">
        <v>2.9</v>
      </c>
      <c r="I37" s="16">
        <v>3</v>
      </c>
      <c r="J37" s="27">
        <v>4.9000000000000004</v>
      </c>
      <c r="K37" s="27">
        <v>4.8</v>
      </c>
      <c r="L37" s="27">
        <v>4.8</v>
      </c>
      <c r="M37" s="11">
        <v>4.8</v>
      </c>
      <c r="N37" s="20">
        <v>1.8</v>
      </c>
      <c r="O37" s="20">
        <v>4.3</v>
      </c>
      <c r="P37" s="20">
        <v>2.9</v>
      </c>
      <c r="Q37" s="13">
        <v>3</v>
      </c>
      <c r="R37" s="28">
        <v>1.2</v>
      </c>
      <c r="S37" s="28">
        <v>3.4</v>
      </c>
      <c r="T37" s="28">
        <v>3.5</v>
      </c>
      <c r="U37" s="14">
        <v>2.7</v>
      </c>
      <c r="V37" s="17">
        <v>3.4</v>
      </c>
      <c r="W37" s="17">
        <v>4.5999999999999996</v>
      </c>
      <c r="X37" s="17">
        <v>4.7</v>
      </c>
      <c r="Y37" s="21">
        <v>4.2</v>
      </c>
    </row>
  </sheetData>
  <sortState ref="A10:D37">
    <sortCondition ref="A9"/>
  </sortState>
  <mergeCells count="8">
    <mergeCell ref="V7:Y7"/>
    <mergeCell ref="A1:S5"/>
    <mergeCell ref="A7:D7"/>
    <mergeCell ref="F6:J6"/>
    <mergeCell ref="F7:I7"/>
    <mergeCell ref="J7:M7"/>
    <mergeCell ref="N7:Q7"/>
    <mergeCell ref="R7:U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workbookViewId="0">
      <selection activeCell="I22" sqref="I22"/>
    </sheetView>
  </sheetViews>
  <sheetFormatPr baseColWidth="10" defaultRowHeight="15" x14ac:dyDescent="0.25"/>
  <cols>
    <col min="2" max="2" width="12.140625" customWidth="1"/>
    <col min="5" max="5" width="12.140625" customWidth="1"/>
    <col min="6" max="6" width="12.28515625" customWidth="1"/>
  </cols>
  <sheetData>
    <row r="1" spans="1:17" x14ac:dyDescent="0.25">
      <c r="A1" s="43" t="s">
        <v>107</v>
      </c>
      <c r="B1" s="43"/>
      <c r="C1" s="43"/>
      <c r="D1" s="43"/>
      <c r="E1" s="43"/>
      <c r="F1" s="43"/>
      <c r="G1" s="43"/>
      <c r="H1" s="43"/>
      <c r="I1" s="43"/>
      <c r="J1" s="5"/>
      <c r="K1" s="5"/>
      <c r="L1" s="5"/>
      <c r="M1" s="5"/>
      <c r="N1" s="5"/>
      <c r="O1" s="5"/>
      <c r="P1" s="5"/>
      <c r="Q1" s="5"/>
    </row>
    <row r="2" spans="1:17" x14ac:dyDescent="0.25">
      <c r="A2" s="43"/>
      <c r="B2" s="43"/>
      <c r="C2" s="43"/>
      <c r="D2" s="43"/>
      <c r="E2" s="43"/>
      <c r="F2" s="43"/>
      <c r="G2" s="43"/>
      <c r="H2" s="43"/>
      <c r="I2" s="43"/>
      <c r="J2" s="5"/>
      <c r="K2" s="5"/>
      <c r="L2" s="5"/>
      <c r="M2" s="5"/>
      <c r="N2" s="5"/>
      <c r="O2" s="5"/>
      <c r="P2" s="5"/>
      <c r="Q2" s="5"/>
    </row>
    <row r="3" spans="1:17" x14ac:dyDescent="0.25">
      <c r="A3" s="43"/>
      <c r="B3" s="43"/>
      <c r="C3" s="43"/>
      <c r="D3" s="43"/>
      <c r="E3" s="43"/>
      <c r="F3" s="43"/>
      <c r="G3" s="43"/>
      <c r="H3" s="43"/>
      <c r="I3" s="43"/>
      <c r="J3" s="5"/>
      <c r="K3" s="5"/>
      <c r="L3" s="5"/>
      <c r="M3" s="5"/>
      <c r="N3" s="5"/>
      <c r="O3" s="5"/>
      <c r="P3" s="5"/>
      <c r="Q3" s="5"/>
    </row>
    <row r="4" spans="1:17" x14ac:dyDescent="0.25">
      <c r="A4" s="43"/>
      <c r="B4" s="43"/>
      <c r="C4" s="43"/>
      <c r="D4" s="43"/>
      <c r="E4" s="43"/>
      <c r="F4" s="43"/>
      <c r="G4" s="43"/>
      <c r="H4" s="43"/>
      <c r="I4" s="43"/>
      <c r="J4" s="5"/>
      <c r="K4" s="5"/>
      <c r="L4" s="5"/>
      <c r="M4" s="5"/>
      <c r="N4" s="5"/>
      <c r="O4" s="5"/>
      <c r="P4" s="5"/>
      <c r="Q4" s="5"/>
    </row>
    <row r="5" spans="1:17" x14ac:dyDescent="0.25">
      <c r="A5" s="22" t="s">
        <v>127</v>
      </c>
      <c r="B5" s="23" t="s">
        <v>118</v>
      </c>
      <c r="C5" s="23" t="s">
        <v>119</v>
      </c>
      <c r="D5" s="23" t="s">
        <v>139</v>
      </c>
      <c r="E5" s="23" t="s">
        <v>138</v>
      </c>
      <c r="F5" s="23" t="s">
        <v>120</v>
      </c>
      <c r="G5" s="23" t="s">
        <v>140</v>
      </c>
    </row>
    <row r="6" spans="1:17" x14ac:dyDescent="0.25">
      <c r="A6" t="s">
        <v>128</v>
      </c>
      <c r="B6" s="36" t="s">
        <v>111</v>
      </c>
      <c r="C6" s="36" t="s">
        <v>126</v>
      </c>
      <c r="D6" s="37">
        <v>3600</v>
      </c>
      <c r="E6" s="44">
        <v>6</v>
      </c>
      <c r="F6">
        <f>D6*E6/100</f>
        <v>216</v>
      </c>
      <c r="G6">
        <f>D6-F6</f>
        <v>3384</v>
      </c>
    </row>
    <row r="7" spans="1:17" x14ac:dyDescent="0.25">
      <c r="A7" t="s">
        <v>129</v>
      </c>
      <c r="B7" t="s">
        <v>99</v>
      </c>
      <c r="C7" t="s">
        <v>121</v>
      </c>
      <c r="D7" s="40">
        <v>2400</v>
      </c>
      <c r="E7" s="44">
        <v>6</v>
      </c>
      <c r="F7">
        <f t="shared" ref="F7:F15" si="0">D7*E7/100</f>
        <v>144</v>
      </c>
      <c r="G7">
        <f t="shared" ref="G7:G15" si="1">D7-F7</f>
        <v>2256</v>
      </c>
    </row>
    <row r="8" spans="1:17" x14ac:dyDescent="0.25">
      <c r="A8" t="s">
        <v>130</v>
      </c>
      <c r="B8" s="30" t="s">
        <v>95</v>
      </c>
      <c r="C8" s="30" t="s">
        <v>95</v>
      </c>
      <c r="D8" s="19">
        <v>2000</v>
      </c>
      <c r="E8" s="44">
        <v>6</v>
      </c>
      <c r="F8">
        <f t="shared" si="0"/>
        <v>120</v>
      </c>
      <c r="G8">
        <f t="shared" si="1"/>
        <v>1880</v>
      </c>
    </row>
    <row r="9" spans="1:17" x14ac:dyDescent="0.25">
      <c r="A9" t="s">
        <v>131</v>
      </c>
      <c r="B9" t="s">
        <v>98</v>
      </c>
      <c r="C9" t="s">
        <v>121</v>
      </c>
      <c r="D9" s="18">
        <v>1800</v>
      </c>
      <c r="E9" s="44">
        <v>6</v>
      </c>
      <c r="F9">
        <f t="shared" si="0"/>
        <v>108</v>
      </c>
      <c r="G9">
        <f t="shared" si="1"/>
        <v>1692</v>
      </c>
    </row>
    <row r="10" spans="1:17" x14ac:dyDescent="0.25">
      <c r="A10" t="s">
        <v>132</v>
      </c>
      <c r="B10" s="30" t="s">
        <v>123</v>
      </c>
      <c r="C10" s="30" t="s">
        <v>124</v>
      </c>
      <c r="D10" s="36">
        <v>8300</v>
      </c>
      <c r="E10" s="44">
        <v>6</v>
      </c>
      <c r="F10">
        <f t="shared" si="0"/>
        <v>498</v>
      </c>
      <c r="G10">
        <f t="shared" si="1"/>
        <v>7802</v>
      </c>
    </row>
    <row r="11" spans="1:17" x14ac:dyDescent="0.25">
      <c r="A11" t="s">
        <v>133</v>
      </c>
      <c r="B11" s="26" t="s">
        <v>125</v>
      </c>
      <c r="C11" s="26" t="s">
        <v>122</v>
      </c>
      <c r="D11" s="20">
        <v>6700</v>
      </c>
      <c r="E11" s="44">
        <v>6</v>
      </c>
      <c r="F11">
        <f t="shared" si="0"/>
        <v>402</v>
      </c>
      <c r="G11">
        <f t="shared" si="1"/>
        <v>6298</v>
      </c>
    </row>
    <row r="12" spans="1:17" x14ac:dyDescent="0.25">
      <c r="A12" t="s">
        <v>134</v>
      </c>
      <c r="B12" s="30" t="s">
        <v>101</v>
      </c>
      <c r="C12" s="30" t="s">
        <v>121</v>
      </c>
      <c r="D12" s="29">
        <v>4500</v>
      </c>
      <c r="E12" s="44">
        <v>6</v>
      </c>
      <c r="F12">
        <f t="shared" si="0"/>
        <v>270</v>
      </c>
      <c r="G12">
        <f t="shared" si="1"/>
        <v>4230</v>
      </c>
    </row>
    <row r="13" spans="1:17" x14ac:dyDescent="0.25">
      <c r="A13" t="s">
        <v>135</v>
      </c>
      <c r="B13" s="38" t="s">
        <v>115</v>
      </c>
      <c r="C13" s="38" t="s">
        <v>116</v>
      </c>
      <c r="D13" s="40">
        <v>3700</v>
      </c>
      <c r="E13" s="44">
        <v>6</v>
      </c>
      <c r="F13">
        <f t="shared" si="0"/>
        <v>222</v>
      </c>
      <c r="G13">
        <f t="shared" si="1"/>
        <v>3478</v>
      </c>
    </row>
    <row r="14" spans="1:17" x14ac:dyDescent="0.25">
      <c r="A14" t="s">
        <v>136</v>
      </c>
      <c r="B14" s="30" t="s">
        <v>97</v>
      </c>
      <c r="C14" s="30" t="s">
        <v>126</v>
      </c>
      <c r="D14" s="41">
        <v>10500</v>
      </c>
      <c r="E14" s="44">
        <v>6</v>
      </c>
      <c r="F14">
        <f t="shared" si="0"/>
        <v>630</v>
      </c>
      <c r="G14">
        <f t="shared" si="1"/>
        <v>9870</v>
      </c>
    </row>
    <row r="15" spans="1:17" x14ac:dyDescent="0.25">
      <c r="A15" t="s">
        <v>137</v>
      </c>
      <c r="B15" s="38" t="s">
        <v>100</v>
      </c>
      <c r="C15" s="38" t="s">
        <v>124</v>
      </c>
      <c r="D15" s="42">
        <v>7800</v>
      </c>
      <c r="E15" s="44">
        <v>6</v>
      </c>
      <c r="F15">
        <f t="shared" si="0"/>
        <v>468</v>
      </c>
      <c r="G15">
        <f t="shared" si="1"/>
        <v>7332</v>
      </c>
    </row>
    <row r="17" spans="4:7" x14ac:dyDescent="0.25">
      <c r="D17" s="39"/>
      <c r="E17" s="47" t="s">
        <v>102</v>
      </c>
      <c r="F17" s="47"/>
      <c r="G17">
        <f>SUM(G6:G15)</f>
        <v>48222</v>
      </c>
    </row>
    <row r="18" spans="4:7" x14ac:dyDescent="0.25">
      <c r="D18" s="46" t="s">
        <v>141</v>
      </c>
      <c r="E18" s="46"/>
      <c r="F18" s="46"/>
      <c r="G18">
        <f>MAX(G6:G15)</f>
        <v>9870</v>
      </c>
    </row>
    <row r="19" spans="4:7" x14ac:dyDescent="0.25">
      <c r="D19" s="45" t="s">
        <v>142</v>
      </c>
      <c r="E19" s="45"/>
      <c r="F19" s="45"/>
      <c r="G19">
        <f>MIN(G6:G15)</f>
        <v>1692</v>
      </c>
    </row>
    <row r="20" spans="4:7" x14ac:dyDescent="0.25">
      <c r="D20" s="46" t="s">
        <v>143</v>
      </c>
      <c r="E20" s="46"/>
      <c r="F20" s="46"/>
      <c r="G20">
        <f>COUNT(G6:G15)</f>
        <v>10</v>
      </c>
    </row>
    <row r="21" spans="4:7" x14ac:dyDescent="0.25">
      <c r="D21" s="45" t="s">
        <v>144</v>
      </c>
      <c r="E21" s="45"/>
      <c r="F21" s="45"/>
      <c r="G21">
        <f>AVERAGE(G6:G15)</f>
        <v>4822.2</v>
      </c>
    </row>
    <row r="33" spans="2:9" x14ac:dyDescent="0.25">
      <c r="B33" s="6" t="s">
        <v>106</v>
      </c>
      <c r="C33" s="6"/>
      <c r="D33" s="2" t="s">
        <v>105</v>
      </c>
      <c r="E33" s="5" t="s">
        <v>104</v>
      </c>
      <c r="F33" s="6" t="s">
        <v>103</v>
      </c>
      <c r="G33" s="6"/>
      <c r="H33" s="6"/>
      <c r="I33" s="1" t="s">
        <v>102</v>
      </c>
    </row>
    <row r="34" spans="2:9" x14ac:dyDescent="0.25">
      <c r="B34" s="6" t="s">
        <v>101</v>
      </c>
      <c r="C34" s="6"/>
      <c r="D34" s="2" t="s">
        <v>109</v>
      </c>
      <c r="E34" s="4">
        <v>1800</v>
      </c>
      <c r="F34" s="5"/>
      <c r="G34" s="7">
        <v>0.06</v>
      </c>
      <c r="H34" s="6"/>
    </row>
    <row r="35" spans="2:9" x14ac:dyDescent="0.25">
      <c r="B35" s="6" t="s">
        <v>100</v>
      </c>
      <c r="C35" s="6"/>
      <c r="D35" s="2" t="s">
        <v>113</v>
      </c>
      <c r="E35" s="3">
        <v>3700</v>
      </c>
      <c r="G35" s="7">
        <v>0.06</v>
      </c>
      <c r="H35" s="6"/>
    </row>
    <row r="36" spans="2:9" x14ac:dyDescent="0.25">
      <c r="B36" s="6" t="s">
        <v>99</v>
      </c>
      <c r="C36" s="6"/>
      <c r="D36" s="2" t="s">
        <v>109</v>
      </c>
      <c r="E36" s="3">
        <v>1700</v>
      </c>
      <c r="G36" s="7">
        <v>0.06</v>
      </c>
      <c r="H36" s="7"/>
    </row>
    <row r="37" spans="2:9" x14ac:dyDescent="0.25">
      <c r="B37" s="6" t="s">
        <v>98</v>
      </c>
      <c r="C37" s="6"/>
      <c r="D37" s="2" t="s">
        <v>113</v>
      </c>
      <c r="G37" s="7">
        <v>0.06</v>
      </c>
      <c r="H37" s="7"/>
    </row>
    <row r="38" spans="2:9" x14ac:dyDescent="0.25">
      <c r="B38" s="6" t="s">
        <v>96</v>
      </c>
      <c r="C38" s="6"/>
      <c r="D38" s="2" t="s">
        <v>114</v>
      </c>
      <c r="G38" s="7">
        <v>0.06</v>
      </c>
      <c r="H38" s="7"/>
    </row>
    <row r="39" spans="2:9" x14ac:dyDescent="0.25">
      <c r="B39" s="6" t="s">
        <v>97</v>
      </c>
      <c r="C39" s="6"/>
      <c r="D39" s="2" t="s">
        <v>110</v>
      </c>
      <c r="G39" s="7">
        <v>0.06</v>
      </c>
      <c r="H39" s="7"/>
    </row>
    <row r="40" spans="2:9" x14ac:dyDescent="0.25">
      <c r="B40" s="6" t="s">
        <v>111</v>
      </c>
      <c r="C40" s="6"/>
      <c r="D40" s="2" t="s">
        <v>112</v>
      </c>
      <c r="G40" s="7">
        <v>0.06</v>
      </c>
      <c r="H40" s="7"/>
    </row>
    <row r="41" spans="2:9" x14ac:dyDescent="0.25">
      <c r="B41" s="6" t="s">
        <v>115</v>
      </c>
      <c r="C41" s="6"/>
      <c r="D41" s="2" t="s">
        <v>116</v>
      </c>
      <c r="G41" s="7">
        <v>0.06</v>
      </c>
      <c r="H41" s="7"/>
    </row>
    <row r="42" spans="2:9" x14ac:dyDescent="0.25">
      <c r="B42" s="6" t="s">
        <v>95</v>
      </c>
      <c r="C42" s="6"/>
      <c r="D42" s="2" t="s">
        <v>110</v>
      </c>
      <c r="G42" s="7">
        <v>0.06</v>
      </c>
      <c r="H42" s="7"/>
    </row>
    <row r="43" spans="2:9" x14ac:dyDescent="0.25">
      <c r="B43" s="6" t="s">
        <v>108</v>
      </c>
      <c r="C43" s="6"/>
      <c r="D43" s="2" t="s">
        <v>109</v>
      </c>
      <c r="G43" s="7">
        <v>0.06</v>
      </c>
      <c r="H43" s="7"/>
    </row>
  </sheetData>
  <mergeCells count="27">
    <mergeCell ref="D21:F21"/>
    <mergeCell ref="G43:H43"/>
    <mergeCell ref="G42:H42"/>
    <mergeCell ref="G41:H41"/>
    <mergeCell ref="G40:H40"/>
    <mergeCell ref="G39:H39"/>
    <mergeCell ref="B38:C38"/>
    <mergeCell ref="B39:C39"/>
    <mergeCell ref="B41:C41"/>
    <mergeCell ref="B42:C42"/>
    <mergeCell ref="G35:H35"/>
    <mergeCell ref="G38:H38"/>
    <mergeCell ref="G37:H37"/>
    <mergeCell ref="B33:C33"/>
    <mergeCell ref="B34:C34"/>
    <mergeCell ref="G34:H34"/>
    <mergeCell ref="A1:I4"/>
    <mergeCell ref="D18:F18"/>
    <mergeCell ref="D19:F19"/>
    <mergeCell ref="D20:F20"/>
    <mergeCell ref="F33:H33"/>
    <mergeCell ref="B43:C43"/>
    <mergeCell ref="B40:C40"/>
    <mergeCell ref="G36:H36"/>
    <mergeCell ref="B35:C35"/>
    <mergeCell ref="B36:C36"/>
    <mergeCell ref="B37:C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InformeAcadémico</vt:lpstr>
      <vt:lpstr>FacturaFlores</vt:lpstr>
      <vt:lpstr>Hoja3</vt:lpstr>
    </vt:vector>
  </TitlesOfParts>
  <Company>SECRETARIA DE EDUCACION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 LOYOLA</dc:creator>
  <cp:lastModifiedBy>Ximena</cp:lastModifiedBy>
  <dcterms:created xsi:type="dcterms:W3CDTF">2014-07-10T15:37:32Z</dcterms:created>
  <dcterms:modified xsi:type="dcterms:W3CDTF">2014-07-11T03:27:58Z</dcterms:modified>
</cp:coreProperties>
</file>